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Utente\Desktop\SOUTH ADRIATIC\2nd Standard Call\"/>
    </mc:Choice>
  </mc:AlternateContent>
  <xr:revisionPtr revIDLastSave="0" documentId="13_ncr:1_{8CE1929B-90BA-4C7F-B365-2D7C9834D445}" xr6:coauthVersionLast="47" xr6:coauthVersionMax="47" xr10:uidLastSave="{00000000-0000-0000-0000-000000000000}"/>
  <bookViews>
    <workbookView xWindow="-110" yWindow="-110" windowWidth="19420" windowHeight="10300" xr2:uid="{00000000-000D-0000-FFFF-FFFF00000000}"/>
  </bookViews>
  <sheets>
    <sheet name="General Information" sheetId="7" r:id="rId1"/>
    <sheet name="Calculation table option 1" sheetId="6" r:id="rId2"/>
    <sheet name="Instructions SSUC Staff" sheetId="4" r:id="rId3"/>
    <sheet name="Calculation table option 2" sheetId="5" r:id="rId4"/>
    <sheet name="Calculation table option 3" sheetId="3"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 i="3" l="1"/>
  <c r="F5" i="3" s="1"/>
  <c r="E6" i="3"/>
  <c r="F6" i="3" s="1"/>
  <c r="E7" i="3"/>
  <c r="E8" i="3"/>
  <c r="E9" i="3"/>
  <c r="E10" i="3"/>
  <c r="G5" i="5"/>
  <c r="H5" i="5" s="1"/>
  <c r="G6" i="5"/>
  <c r="G7" i="5"/>
  <c r="G8" i="5"/>
  <c r="I8" i="5" s="1"/>
  <c r="G9" i="5"/>
  <c r="G10" i="5"/>
  <c r="G4" i="5"/>
  <c r="C4" i="3"/>
  <c r="C4" i="6"/>
  <c r="C11" i="6" s="1"/>
  <c r="H7" i="6"/>
  <c r="K7" i="6" s="1"/>
  <c r="H8" i="6"/>
  <c r="H9" i="6"/>
  <c r="H10" i="6"/>
  <c r="E4" i="3"/>
  <c r="F4" i="3" s="1"/>
  <c r="F7" i="3"/>
  <c r="F8" i="3"/>
  <c r="F9" i="3"/>
  <c r="F10" i="3"/>
  <c r="C11" i="3"/>
  <c r="I6" i="5"/>
  <c r="I7" i="5"/>
  <c r="I9" i="5"/>
  <c r="H9" i="5"/>
  <c r="H10" i="5"/>
  <c r="C4" i="5"/>
  <c r="C11" i="5" s="1"/>
  <c r="K6" i="6"/>
  <c r="K8" i="6"/>
  <c r="K9" i="6"/>
  <c r="K10" i="6"/>
  <c r="F11" i="6"/>
  <c r="H4" i="6"/>
  <c r="G11" i="6"/>
  <c r="E11" i="6"/>
  <c r="D11" i="6"/>
  <c r="I10" i="6"/>
  <c r="I9" i="6"/>
  <c r="I8" i="6"/>
  <c r="I7" i="6"/>
  <c r="I6" i="6"/>
  <c r="H6" i="6"/>
  <c r="I5" i="6"/>
  <c r="H5" i="6"/>
  <c r="J5" i="6" s="1"/>
  <c r="K5" i="6" s="1"/>
  <c r="I4" i="6"/>
  <c r="E11" i="5"/>
  <c r="D11" i="5"/>
  <c r="D11" i="3"/>
  <c r="K9" i="4"/>
  <c r="K10" i="4"/>
  <c r="K11" i="4"/>
  <c r="K12" i="4"/>
  <c r="K13" i="4"/>
  <c r="K8" i="4"/>
  <c r="H8" i="5" l="1"/>
  <c r="K8" i="5" s="1"/>
  <c r="K4" i="6"/>
  <c r="K11" i="6" s="1"/>
  <c r="H7" i="5"/>
  <c r="K7" i="5" s="1"/>
  <c r="K9" i="5"/>
  <c r="I5" i="5"/>
  <c r="J11" i="6"/>
  <c r="I10" i="5"/>
  <c r="K10" i="5" s="1"/>
  <c r="H6" i="5"/>
  <c r="K6" i="5" s="1"/>
  <c r="I11" i="6"/>
  <c r="H11" i="6"/>
  <c r="F11" i="5"/>
  <c r="K14" i="4"/>
  <c r="H4" i="5" l="1"/>
  <c r="H11" i="5" s="1"/>
  <c r="I4" i="5"/>
  <c r="K4" i="5" s="1"/>
  <c r="G11" i="5"/>
  <c r="J5" i="5"/>
  <c r="E11" i="3"/>
  <c r="F11" i="3"/>
  <c r="J11" i="5" l="1"/>
  <c r="K5" i="5"/>
  <c r="I11" i="5"/>
  <c r="K11" i="5" s="1"/>
</calcChain>
</file>

<file path=xl/sharedStrings.xml><?xml version="1.0" encoding="utf-8"?>
<sst xmlns="http://schemas.openxmlformats.org/spreadsheetml/2006/main" count="164" uniqueCount="101">
  <si>
    <t>LP1</t>
  </si>
  <si>
    <t>PP2</t>
  </si>
  <si>
    <t>PP3</t>
  </si>
  <si>
    <t>PP4</t>
  </si>
  <si>
    <t/>
  </si>
  <si>
    <t>Partner</t>
  </si>
  <si>
    <t>…</t>
  </si>
  <si>
    <t>CALCULATION TABLE</t>
  </si>
  <si>
    <t>External expert (IPA+Cofin)</t>
  </si>
  <si>
    <t>Equipment (IPA+Cofin)</t>
  </si>
  <si>
    <t>Infrastructure &amp; works (IPA+Cofin)</t>
  </si>
  <si>
    <t xml:space="preserve">Activity / product description </t>
  </si>
  <si>
    <t>No. of period, when the activity will be finally closed and reported</t>
  </si>
  <si>
    <t>Total staff amount**</t>
  </si>
  <si>
    <t>€/h (check table)</t>
  </si>
  <si>
    <t xml:space="preserve">Total staff </t>
  </si>
  <si>
    <t>you can use this table and calculate the amount for each activity</t>
  </si>
  <si>
    <t>Total per project</t>
  </si>
  <si>
    <t>Total per partner</t>
  </si>
  <si>
    <t>PP5</t>
  </si>
  <si>
    <t>PP6</t>
  </si>
  <si>
    <t xml:space="preserve"> O&amp;A 15% FR        on staff cost</t>
  </si>
  <si>
    <t>Trav&amp;Acc 15% FR    on staff cost</t>
  </si>
  <si>
    <t>Other costs  40% FR on Staff Costs</t>
  </si>
  <si>
    <t>For SSUCs staff</t>
  </si>
  <si>
    <r>
      <t>Necessary internal staff unit (</t>
    </r>
    <r>
      <rPr>
        <b/>
        <sz val="11"/>
        <color indexed="8"/>
        <rFont val="Calibri"/>
        <family val="2"/>
        <scheme val="minor"/>
      </rPr>
      <t>working hours</t>
    </r>
    <r>
      <rPr>
        <sz val="11"/>
        <color indexed="8"/>
        <rFont val="Calibri"/>
        <family val="2"/>
        <scheme val="minor"/>
      </rPr>
      <t>) depending by the typology of the organization/the functional role of the employee and by country</t>
    </r>
  </si>
  <si>
    <t>For public bodies (Ministries, Municipalities, Regions…) and body governed by public law</t>
  </si>
  <si>
    <t>IT</t>
  </si>
  <si>
    <t>Function/Role (FR)</t>
  </si>
  <si>
    <t>€/h</t>
  </si>
  <si>
    <t>FR1</t>
  </si>
  <si>
    <t>Director</t>
  </si>
  <si>
    <t>46.80</t>
  </si>
  <si>
    <t>FR2</t>
  </si>
  <si>
    <t xml:space="preserve">Executive officer    </t>
  </si>
  <si>
    <t>22.70</t>
  </si>
  <si>
    <t>FR3</t>
  </si>
  <si>
    <t xml:space="preserve">Administrative staff </t>
  </si>
  <si>
    <t>21.70</t>
  </si>
  <si>
    <t>For Universities/Research Centers/ Other Public Educational bodies</t>
  </si>
  <si>
    <t xml:space="preserve">
</t>
  </si>
  <si>
    <t>56.10</t>
  </si>
  <si>
    <t>36.50</t>
  </si>
  <si>
    <t>20.60</t>
  </si>
  <si>
    <t>49.60</t>
  </si>
  <si>
    <t xml:space="preserve">High skills employee    </t>
  </si>
  <si>
    <t>26.10</t>
  </si>
  <si>
    <t>24.20</t>
  </si>
  <si>
    <t>For Private association/NGOs/Foundation/no profit/Social partners</t>
  </si>
  <si>
    <t>AL</t>
  </si>
  <si>
    <t>ME</t>
  </si>
  <si>
    <t>9.30</t>
  </si>
  <si>
    <t>7.40</t>
  </si>
  <si>
    <t>7.30</t>
  </si>
  <si>
    <t>3.40</t>
  </si>
  <si>
    <t>5.90</t>
  </si>
  <si>
    <t>1.80</t>
  </si>
  <si>
    <t>10.30</t>
  </si>
  <si>
    <t>21.00</t>
  </si>
  <si>
    <t>8.50</t>
  </si>
  <si>
    <t>19.00</t>
  </si>
  <si>
    <t>7.90</t>
  </si>
  <si>
    <t>7.10</t>
  </si>
  <si>
    <t>8.60</t>
  </si>
  <si>
    <t>8.40</t>
  </si>
  <si>
    <t>4.10</t>
  </si>
  <si>
    <t>4.90</t>
  </si>
  <si>
    <t>4.20</t>
  </si>
  <si>
    <t xml:space="preserve">Associate professor/ Senior researcher    </t>
  </si>
  <si>
    <t>Full professor/ director</t>
  </si>
  <si>
    <t>Junior researcher/ Techn. &amp; Admin. Staff</t>
  </si>
  <si>
    <t xml:space="preserve">Total staff amount SSUCs/Real cost </t>
  </si>
  <si>
    <t>FLC cost 2% FR * (only for Italian partners)</t>
  </si>
  <si>
    <t>* add formula accordingly</t>
  </si>
  <si>
    <t>LP1 AL</t>
  </si>
  <si>
    <t>PP2 IT</t>
  </si>
  <si>
    <t>PP3 MNE</t>
  </si>
  <si>
    <t>Preparation/ closure costs   LSs</t>
  </si>
  <si>
    <t>Instructions</t>
  </si>
  <si>
    <t>1.</t>
  </si>
  <si>
    <t>2.</t>
  </si>
  <si>
    <t>When adapting this table to a specific project proposal, please keep in mind that adding or deleting rows and/or columns will affect the formulas used for automatic calculations. Accordingly, please re-check carefully all formulas before starting using the tool.</t>
  </si>
  <si>
    <t>3.</t>
  </si>
  <si>
    <t>When filling-in budget figures, only white cells are to be typed manually. All other cells are automatically calculated.</t>
  </si>
  <si>
    <t>4.</t>
  </si>
  <si>
    <t>5.</t>
  </si>
  <si>
    <t>6.</t>
  </si>
  <si>
    <t>7.</t>
  </si>
  <si>
    <t>8.</t>
  </si>
  <si>
    <t xml:space="preserve">This basic budget table is to be regarded as a starting point that necessarily needs to be personalised according to specific project needs (No. of partners, No. of periods, etc.). Furthermore, the level of detail within each budget line can be further increased in this table by adding lines and updating formulas. </t>
  </si>
  <si>
    <t>When filling-in budget tables in Jems, for some budget lines costs will have also to be allocated in the application form at the level of each cost item (this applies to the budget lines external expertise and services, equipment, infrastructure and works). Furthermore, specific provisions are to be observed when budgeting costs of investments. For further details on this please refer to the application manual.</t>
  </si>
  <si>
    <t xml:space="preserve">When allocating costs to each reporting period, please keep in mind that this should be done on the basis of actual payments made by each beneficiary in the concerned reporting period. Therefore, budget allocated to each period only partly reflects activities taking place in that period. For example it could be that an activity carried out in period 4 will be actually paid in period 5. </t>
  </si>
  <si>
    <r>
      <rPr>
        <i/>
        <u/>
        <sz val="10"/>
        <color indexed="10"/>
        <rFont val="Arial"/>
        <family val="2"/>
        <charset val="204"/>
      </rPr>
      <t>Disclaimer</t>
    </r>
    <r>
      <rPr>
        <i/>
        <sz val="10"/>
        <color indexed="10"/>
        <rFont val="Arial"/>
        <family val="2"/>
        <charset val="204"/>
      </rPr>
      <t xml:space="preserve">
This tool is intended to give an example of one of the possible tools that could be used by applicants when building their budget. This tools is for information purposes only. The use of this tool is under the sole responsibility of the applicant and </t>
    </r>
    <r>
      <rPr>
        <i/>
        <u/>
        <sz val="10"/>
        <color indexed="10"/>
        <rFont val="Arial"/>
        <family val="2"/>
        <charset val="204"/>
      </rPr>
      <t>the Interreg - IPA CBC  SOUTH ADRIATIC Programme cannot be held responsible for possible errors, non-functioning or misuses</t>
    </r>
    <r>
      <rPr>
        <i/>
        <sz val="10"/>
        <color indexed="10"/>
        <rFont val="Arial"/>
        <family val="2"/>
        <charset val="204"/>
      </rPr>
      <t xml:space="preserve"> (e.g. non-functioning of formulas following personalisation of the tool).
PLEASE READ CAREFULLY THE INSTRUCTIONS BEFORE USING THIS TOOL!</t>
    </r>
  </si>
  <si>
    <t>9.</t>
  </si>
  <si>
    <t>Total staff amount** 20% FR on other direct costs</t>
  </si>
  <si>
    <r>
      <t xml:space="preserve">The </t>
    </r>
    <r>
      <rPr>
        <b/>
        <sz val="10"/>
        <rFont val="Trebuchet MS"/>
        <family val="2"/>
      </rPr>
      <t>Option 3</t>
    </r>
    <r>
      <rPr>
        <sz val="10"/>
        <rFont val="Trebuchet MS"/>
        <family val="2"/>
      </rPr>
      <t xml:space="preserve"> is particularly suitable for “Soft project” whose applicants could be University, Research &amp; Innovation centers and Educational Organization, with big staff costs (&gt;70%), without great need of external experts and/or equipment. The Staff Cost can be reported as real cost or SSUC and on this amount a 40% FR of other costs is automatically calculated.</t>
    </r>
  </si>
  <si>
    <t xml:space="preserve">from 1 to 6, six months each </t>
  </si>
  <si>
    <t>Project Period:</t>
  </si>
  <si>
    <r>
      <t xml:space="preserve">In the </t>
    </r>
    <r>
      <rPr>
        <b/>
        <sz val="10"/>
        <rFont val="Trebuchet MS"/>
        <family val="2"/>
      </rPr>
      <t>Option 1</t>
    </r>
    <r>
      <rPr>
        <sz val="10"/>
        <rFont val="Trebuchet MS"/>
        <family val="2"/>
      </rPr>
      <t xml:space="preserve"> staff costs are to be allocated on a real cost basis or Standard Scale Unit Cost. This means that the applicant has to estimated staff costs by considering the actual staff that will be employed by each partner for implementing each activity. If SSUC is used, the sheet "Instruction SSUC staff" must be filled accordingly to the different partner category, country and employee profile role.</t>
    </r>
  </si>
  <si>
    <r>
      <t xml:space="preserve">In the case that all partners intend to apply the "20 % flat-rate"  for calculating staff costs, </t>
    </r>
    <r>
      <rPr>
        <b/>
        <sz val="10"/>
        <rFont val="Trebuchet MS"/>
        <family val="2"/>
      </rPr>
      <t>Option 2</t>
    </r>
    <r>
      <rPr>
        <sz val="10"/>
        <rFont val="Trebuchet MS"/>
        <family val="2"/>
      </rPr>
      <t xml:space="preserve"> sheet must be used. Alternatively if one or more partners (not all partnership) intend to apply "20 % flat-rate"  for calculating staff costs, formulas of the concerned partners (20% flat rate) must be set in </t>
    </r>
    <r>
      <rPr>
        <b/>
        <sz val="10"/>
        <rFont val="Trebuchet MS"/>
        <family val="2"/>
      </rPr>
      <t>Option 1</t>
    </r>
    <r>
      <rPr>
        <sz val="10"/>
        <rFont val="Trebuchet MS"/>
        <family val="2"/>
      </rPr>
      <t xml:space="preserve"> sheet.</t>
    </r>
  </si>
  <si>
    <t xml:space="preserve">Separate calculations are needed also for the estimation of actual costs of any other budget line calculated on a real cost basis (in a separate calculation sheet or by increasing the level of detail in the master budget table). For example: costs for external expertise and services are to be estimated with breakdowns per each cost item (e.g. a study, a specialist technical support, a consultancy supporting on communication, etc.).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</si>
</sst>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Calibri"/>
      <family val="2"/>
      <scheme val="minor"/>
    </font>
    <font>
      <b/>
      <sz val="14"/>
      <color indexed="8"/>
      <name val="Calibri"/>
      <family val="2"/>
      <scheme val="minor"/>
    </font>
    <font>
      <b/>
      <sz val="11"/>
      <color indexed="8"/>
      <name val="Calibri"/>
      <family val="2"/>
      <scheme val="minor"/>
    </font>
    <font>
      <b/>
      <sz val="11"/>
      <color rgb="FFFFFFFF"/>
      <name val="Calibri"/>
      <family val="2"/>
    </font>
    <font>
      <b/>
      <sz val="11"/>
      <color rgb="FF000000"/>
      <name val="Calibri"/>
      <family val="2"/>
    </font>
    <font>
      <b/>
      <sz val="11"/>
      <color indexed="8"/>
      <name val="Calibri"/>
      <family val="2"/>
    </font>
    <font>
      <sz val="11"/>
      <color rgb="FF000000"/>
      <name val="Calibri"/>
      <family val="2"/>
    </font>
    <font>
      <sz val="11"/>
      <color indexed="8"/>
      <name val="Calibri"/>
      <family val="2"/>
    </font>
    <font>
      <sz val="11"/>
      <color rgb="FFFF0000"/>
      <name val="Calibri"/>
      <family val="2"/>
    </font>
    <font>
      <sz val="12"/>
      <color indexed="8"/>
      <name val="Calibri"/>
      <family val="2"/>
    </font>
    <font>
      <b/>
      <sz val="11"/>
      <color rgb="FFFF0000"/>
      <name val="Calibri"/>
      <family val="2"/>
    </font>
    <font>
      <sz val="10"/>
      <name val="Trebuchet MS"/>
      <family val="2"/>
    </font>
    <font>
      <b/>
      <sz val="10"/>
      <name val="Trebuchet MS"/>
      <family val="2"/>
    </font>
    <font>
      <i/>
      <sz val="10"/>
      <color indexed="10"/>
      <name val="Arial"/>
      <family val="2"/>
      <charset val="204"/>
    </font>
    <font>
      <i/>
      <u/>
      <sz val="10"/>
      <color indexed="10"/>
      <name val="Arial"/>
      <family val="2"/>
      <charset val="204"/>
    </font>
  </fonts>
  <fills count="10">
    <fill>
      <patternFill patternType="none"/>
    </fill>
    <fill>
      <patternFill patternType="gray125"/>
    </fill>
    <fill>
      <patternFill patternType="solid">
        <fgColor rgb="FFFFFFFF"/>
      </patternFill>
    </fill>
    <fill>
      <patternFill patternType="solid">
        <fgColor rgb="FFDEDEDE"/>
      </patternFill>
    </fill>
    <fill>
      <patternFill patternType="solid">
        <fgColor rgb="FF4BACC6"/>
        <bgColor indexed="64"/>
      </patternFill>
    </fill>
    <fill>
      <patternFill patternType="solid">
        <fgColor rgb="FFDAEEF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dotted">
        <color rgb="FF000000"/>
      </left>
      <right style="dotted">
        <color rgb="FF000000"/>
      </right>
      <top style="thin">
        <color rgb="FF000000"/>
      </top>
      <bottom/>
      <diagonal/>
    </border>
    <border>
      <left style="dotted">
        <color rgb="FF000000"/>
      </left>
      <right style="dotted">
        <color rgb="FF000000"/>
      </right>
      <top/>
      <bottom style="thin">
        <color rgb="FF000000"/>
      </bottom>
      <diagonal/>
    </border>
    <border>
      <left style="medium">
        <color rgb="FF4BACC6"/>
      </left>
      <right/>
      <top style="medium">
        <color rgb="FF4BACC6"/>
      </top>
      <bottom style="medium">
        <color rgb="FF4BACC6"/>
      </bottom>
      <diagonal/>
    </border>
    <border>
      <left/>
      <right/>
      <top style="medium">
        <color rgb="FF4BACC6"/>
      </top>
      <bottom style="medium">
        <color rgb="FF4BACC6"/>
      </bottom>
      <diagonal/>
    </border>
    <border>
      <left/>
      <right style="medium">
        <color rgb="FF4BACC6"/>
      </right>
      <top style="medium">
        <color rgb="FF4BACC6"/>
      </top>
      <bottom style="medium">
        <color rgb="FF4BACC6"/>
      </bottom>
      <diagonal/>
    </border>
    <border>
      <left style="medium">
        <color rgb="FF92CDDC"/>
      </left>
      <right style="medium">
        <color rgb="FF92CDDC"/>
      </right>
      <top/>
      <bottom style="medium">
        <color rgb="FF92CDDC"/>
      </bottom>
      <diagonal/>
    </border>
    <border>
      <left/>
      <right style="medium">
        <color rgb="FF92CDDC"/>
      </right>
      <top/>
      <bottom style="medium">
        <color rgb="FF92CDDC"/>
      </bottom>
      <diagonal/>
    </border>
    <border>
      <left style="medium">
        <color rgb="FF92CDDC"/>
      </left>
      <right/>
      <top style="medium">
        <color rgb="FF4BACC6"/>
      </top>
      <bottom style="medium">
        <color rgb="FF92CDDC"/>
      </bottom>
      <diagonal/>
    </border>
    <border>
      <left/>
      <right style="medium">
        <color rgb="FF92CDDC"/>
      </right>
      <top style="medium">
        <color rgb="FF4BACC6"/>
      </top>
      <bottom style="medium">
        <color rgb="FF92CDDC"/>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52">
    <xf numFmtId="0" fontId="0" fillId="0" borderId="0" xfId="0"/>
    <xf numFmtId="0" fontId="0" fillId="2" borderId="1" xfId="0" applyFill="1" applyBorder="1"/>
    <xf numFmtId="0" fontId="1" fillId="2" borderId="1" xfId="0" applyFont="1" applyFill="1" applyBorder="1"/>
    <xf numFmtId="0" fontId="0" fillId="3" borderId="2" xfId="0" applyFill="1" applyBorder="1" applyAlignment="1">
      <alignment vertical="center"/>
    </xf>
    <xf numFmtId="0" fontId="0" fillId="3" borderId="2" xfId="0" applyFill="1" applyBorder="1" applyAlignment="1">
      <alignment horizontal="center" vertical="center" wrapText="1"/>
    </xf>
    <xf numFmtId="1" fontId="0" fillId="2" borderId="2" xfId="0" applyNumberFormat="1" applyFill="1" applyBorder="1"/>
    <xf numFmtId="4" fontId="0" fillId="2" borderId="2" xfId="0" applyNumberFormat="1" applyFill="1" applyBorder="1"/>
    <xf numFmtId="4" fontId="2" fillId="2" borderId="2" xfId="0" applyNumberFormat="1" applyFont="1" applyFill="1" applyBorder="1"/>
    <xf numFmtId="0" fontId="2" fillId="0" borderId="0" xfId="0" applyFont="1"/>
    <xf numFmtId="0" fontId="2" fillId="3" borderId="3" xfId="0" applyFont="1" applyFill="1" applyBorder="1"/>
    <xf numFmtId="0" fontId="2" fillId="3" borderId="3" xfId="0" applyFont="1" applyFill="1" applyBorder="1" applyAlignment="1">
      <alignment horizontal="center" wrapText="1"/>
    </xf>
    <xf numFmtId="0" fontId="2" fillId="2" borderId="4" xfId="0" applyFont="1" applyFill="1" applyBorder="1"/>
    <xf numFmtId="4" fontId="2" fillId="2" borderId="4" xfId="0" applyNumberFormat="1" applyFont="1" applyFill="1" applyBorder="1"/>
    <xf numFmtId="0" fontId="0" fillId="2" borderId="2" xfId="0" applyFill="1" applyBorder="1"/>
    <xf numFmtId="0" fontId="3" fillId="4" borderId="5"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5" fillId="0" borderId="8" xfId="0" applyFont="1" applyBorder="1" applyAlignment="1">
      <alignment horizontal="left" vertical="center" wrapText="1"/>
    </xf>
    <xf numFmtId="0" fontId="7" fillId="0" borderId="9" xfId="0" applyFont="1" applyBorder="1" applyAlignment="1">
      <alignment horizontal="left" vertical="center" wrapText="1"/>
    </xf>
    <xf numFmtId="0" fontId="4" fillId="5" borderId="8" xfId="0" applyFont="1" applyFill="1" applyBorder="1" applyAlignment="1">
      <alignment horizontal="left" vertical="center" wrapText="1"/>
    </xf>
    <xf numFmtId="0" fontId="6" fillId="5" borderId="9" xfId="0" applyFont="1" applyFill="1" applyBorder="1" applyAlignment="1">
      <alignment horizontal="left" vertical="center" wrapText="1"/>
    </xf>
    <xf numFmtId="0" fontId="0" fillId="0" borderId="0" xfId="0" applyAlignment="1">
      <alignment wrapText="1"/>
    </xf>
    <xf numFmtId="0" fontId="5" fillId="0" borderId="0" xfId="0" applyFont="1" applyAlignment="1">
      <alignment horizontal="left" vertical="center" wrapText="1"/>
    </xf>
    <xf numFmtId="0" fontId="7" fillId="0" borderId="0" xfId="0" applyFont="1" applyAlignment="1">
      <alignment horizontal="left" vertical="center" wrapText="1"/>
    </xf>
    <xf numFmtId="0" fontId="8" fillId="0" borderId="0" xfId="0" applyFont="1" applyAlignment="1">
      <alignment horizontal="right" vertical="center" wrapText="1"/>
    </xf>
    <xf numFmtId="0" fontId="4" fillId="5" borderId="8" xfId="0" applyFont="1" applyFill="1" applyBorder="1" applyAlignment="1">
      <alignment horizontal="center" vertical="center" wrapText="1"/>
    </xf>
    <xf numFmtId="0" fontId="10" fillId="0" borderId="8" xfId="0" applyFont="1" applyBorder="1" applyAlignment="1">
      <alignment horizontal="right" vertical="center" wrapText="1"/>
    </xf>
    <xf numFmtId="0" fontId="10" fillId="5" borderId="8" xfId="0" applyFont="1" applyFill="1" applyBorder="1" applyAlignment="1">
      <alignment horizontal="right" vertical="center" wrapText="1"/>
    </xf>
    <xf numFmtId="0" fontId="10" fillId="0" borderId="9" xfId="0" applyFont="1" applyBorder="1" applyAlignment="1">
      <alignment horizontal="right" vertical="center" wrapText="1"/>
    </xf>
    <xf numFmtId="0" fontId="10" fillId="5" borderId="9" xfId="0" applyFont="1" applyFill="1" applyBorder="1" applyAlignment="1">
      <alignment horizontal="right" vertical="center" wrapText="1"/>
    </xf>
    <xf numFmtId="0" fontId="2" fillId="3" borderId="3" xfId="0" applyFont="1" applyFill="1" applyBorder="1" applyAlignment="1">
      <alignment vertical="center"/>
    </xf>
    <xf numFmtId="0" fontId="2" fillId="3" borderId="3" xfId="0" applyFont="1" applyFill="1" applyBorder="1" applyAlignment="1">
      <alignment horizontal="center" vertical="center" wrapText="1"/>
    </xf>
    <xf numFmtId="0" fontId="2" fillId="3" borderId="3" xfId="0" applyFont="1" applyFill="1" applyBorder="1" applyAlignment="1">
      <alignment horizontal="center" vertical="center"/>
    </xf>
    <xf numFmtId="0" fontId="11" fillId="0" borderId="0" xfId="0" applyFont="1" applyAlignment="1">
      <alignment vertical="top"/>
    </xf>
    <xf numFmtId="0" fontId="11" fillId="0" borderId="14" xfId="0" applyFont="1" applyBorder="1" applyAlignment="1">
      <alignment horizontal="center" vertical="top"/>
    </xf>
    <xf numFmtId="0" fontId="11" fillId="0" borderId="16" xfId="0" applyFont="1" applyBorder="1" applyAlignment="1">
      <alignment horizontal="center" vertical="top"/>
    </xf>
    <xf numFmtId="0" fontId="11" fillId="0" borderId="18" xfId="0" applyFont="1" applyBorder="1" applyAlignment="1">
      <alignment horizontal="center" vertical="top"/>
    </xf>
    <xf numFmtId="4" fontId="0" fillId="8" borderId="2" xfId="0" applyNumberFormat="1" applyFill="1" applyBorder="1"/>
    <xf numFmtId="0" fontId="11" fillId="0" borderId="17" xfId="0" quotePrefix="1" applyFont="1" applyBorder="1" applyAlignment="1">
      <alignment horizontal="justify" vertical="justify" wrapText="1"/>
    </xf>
    <xf numFmtId="0" fontId="11" fillId="0" borderId="15" xfId="0" quotePrefix="1" applyFont="1" applyBorder="1" applyAlignment="1">
      <alignment horizontal="justify" vertical="justify" wrapText="1"/>
    </xf>
    <xf numFmtId="0" fontId="11" fillId="0" borderId="19" xfId="0" quotePrefix="1" applyFont="1" applyBorder="1" applyAlignment="1">
      <alignment horizontal="justify" vertical="justify" wrapText="1"/>
    </xf>
    <xf numFmtId="0" fontId="12" fillId="6" borderId="12" xfId="0" applyFont="1" applyFill="1" applyBorder="1" applyAlignment="1">
      <alignment horizontal="center" vertical="top"/>
    </xf>
    <xf numFmtId="0" fontId="12" fillId="6" borderId="13" xfId="0" applyFont="1" applyFill="1" applyBorder="1" applyAlignment="1">
      <alignment horizontal="center" vertical="top"/>
    </xf>
    <xf numFmtId="0" fontId="13" fillId="7" borderId="12" xfId="0" applyFont="1" applyFill="1" applyBorder="1" applyAlignment="1">
      <alignment horizontal="justify" vertical="justify" wrapText="1"/>
    </xf>
    <xf numFmtId="0" fontId="13" fillId="7" borderId="13" xfId="0" applyFont="1" applyFill="1" applyBorder="1" applyAlignment="1">
      <alignment horizontal="justify" vertical="justify" wrapText="1"/>
    </xf>
    <xf numFmtId="0" fontId="4" fillId="5" borderId="10"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9" fillId="0" borderId="0" xfId="0" applyFont="1" applyAlignment="1">
      <alignment horizontal="justify" vertical="center"/>
    </xf>
    <xf numFmtId="0" fontId="0" fillId="0" borderId="0" xfId="0"/>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4" fontId="0" fillId="9" borderId="2" xfId="0" applyNumberFormat="1" applyFill="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E18E8-0C32-4934-9175-A2B189CC5A36}">
  <dimension ref="A1:D16"/>
  <sheetViews>
    <sheetView tabSelected="1" topLeftCell="B1" zoomScale="120" zoomScaleNormal="120" workbookViewId="0">
      <selection activeCell="C12" sqref="C12"/>
    </sheetView>
  </sheetViews>
  <sheetFormatPr defaultRowHeight="14.5" x14ac:dyDescent="0.35"/>
  <cols>
    <col min="3" max="3" width="102.26953125" customWidth="1"/>
  </cols>
  <sheetData>
    <row r="1" spans="1:4" x14ac:dyDescent="0.35">
      <c r="A1" s="33"/>
      <c r="B1" s="33"/>
      <c r="C1" s="33"/>
      <c r="D1" s="33"/>
    </row>
    <row r="2" spans="1:4" x14ac:dyDescent="0.35">
      <c r="A2" s="33"/>
      <c r="B2" s="41" t="s">
        <v>78</v>
      </c>
      <c r="C2" s="42"/>
      <c r="D2" s="33"/>
    </row>
    <row r="3" spans="1:4" x14ac:dyDescent="0.35">
      <c r="A3" s="33"/>
      <c r="B3" s="33"/>
      <c r="C3" s="33"/>
      <c r="D3" s="33"/>
    </row>
    <row r="4" spans="1:4" ht="40.5" x14ac:dyDescent="0.35">
      <c r="A4" s="33"/>
      <c r="B4" s="34" t="s">
        <v>79</v>
      </c>
      <c r="C4" s="39" t="s">
        <v>89</v>
      </c>
      <c r="D4" s="33"/>
    </row>
    <row r="5" spans="1:4" ht="40.5" x14ac:dyDescent="0.35">
      <c r="A5" s="33"/>
      <c r="B5" s="35" t="s">
        <v>80</v>
      </c>
      <c r="C5" s="38" t="s">
        <v>81</v>
      </c>
      <c r="D5" s="33"/>
    </row>
    <row r="6" spans="1:4" ht="20" customHeight="1" x14ac:dyDescent="0.35">
      <c r="A6" s="33"/>
      <c r="B6" s="35" t="s">
        <v>82</v>
      </c>
      <c r="C6" s="38" t="s">
        <v>83</v>
      </c>
      <c r="D6" s="33"/>
    </row>
    <row r="7" spans="1:4" ht="54" x14ac:dyDescent="0.35">
      <c r="A7" s="33"/>
      <c r="B7" s="35" t="s">
        <v>84</v>
      </c>
      <c r="C7" s="38" t="s">
        <v>98</v>
      </c>
      <c r="D7" s="33"/>
    </row>
    <row r="8" spans="1:4" ht="40.5" x14ac:dyDescent="0.35">
      <c r="A8" s="33"/>
      <c r="B8" s="35" t="s">
        <v>85</v>
      </c>
      <c r="C8" s="38" t="s">
        <v>99</v>
      </c>
      <c r="D8" s="33"/>
    </row>
    <row r="9" spans="1:4" ht="54" x14ac:dyDescent="0.35">
      <c r="A9" s="33"/>
      <c r="B9" s="35" t="s">
        <v>86</v>
      </c>
      <c r="C9" s="38" t="s">
        <v>100</v>
      </c>
      <c r="D9" s="33"/>
    </row>
    <row r="10" spans="1:4" ht="54" x14ac:dyDescent="0.35">
      <c r="A10" s="33"/>
      <c r="B10" s="35" t="s">
        <v>87</v>
      </c>
      <c r="C10" s="38" t="s">
        <v>90</v>
      </c>
      <c r="D10" s="33"/>
    </row>
    <row r="11" spans="1:4" ht="54" x14ac:dyDescent="0.35">
      <c r="A11" s="33"/>
      <c r="B11" s="35" t="s">
        <v>88</v>
      </c>
      <c r="C11" s="38" t="s">
        <v>95</v>
      </c>
      <c r="D11" s="33"/>
    </row>
    <row r="12" spans="1:4" ht="54" x14ac:dyDescent="0.35">
      <c r="A12" s="33"/>
      <c r="B12" s="36" t="s">
        <v>93</v>
      </c>
      <c r="C12" s="40" t="s">
        <v>91</v>
      </c>
      <c r="D12" s="33"/>
    </row>
    <row r="13" spans="1:4" x14ac:dyDescent="0.35">
      <c r="A13" s="33"/>
      <c r="B13" s="33"/>
      <c r="C13" s="33"/>
      <c r="D13" s="33"/>
    </row>
    <row r="14" spans="1:4" ht="85" customHeight="1" x14ac:dyDescent="0.35">
      <c r="A14" s="33"/>
      <c r="B14" s="43" t="s">
        <v>92</v>
      </c>
      <c r="C14" s="44"/>
      <c r="D14" s="33"/>
    </row>
    <row r="15" spans="1:4" x14ac:dyDescent="0.35">
      <c r="A15" s="33"/>
      <c r="B15" s="33"/>
      <c r="C15" s="33"/>
      <c r="D15" s="33"/>
    </row>
    <row r="16" spans="1:4" x14ac:dyDescent="0.35">
      <c r="A16" s="33"/>
      <c r="B16" s="33"/>
      <c r="C16" s="33"/>
      <c r="D16" s="33"/>
    </row>
  </sheetData>
  <mergeCells count="2">
    <mergeCell ref="B2:C2"/>
    <mergeCell ref="B14:C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958B9-C8FE-473B-90DC-E089198C0DF3}">
  <dimension ref="A1:L13"/>
  <sheetViews>
    <sheetView topLeftCell="C1" workbookViewId="0">
      <selection activeCell="J4" sqref="J4"/>
    </sheetView>
  </sheetViews>
  <sheetFormatPr defaultRowHeight="14.5" x14ac:dyDescent="0.35"/>
  <cols>
    <col min="1" max="1" width="35.54296875" bestFit="1" customWidth="1"/>
    <col min="2" max="2" width="14.26953125" bestFit="1" customWidth="1"/>
    <col min="3" max="3" width="11.6328125" bestFit="1" customWidth="1"/>
    <col min="4" max="4" width="25.7265625" bestFit="1" customWidth="1"/>
    <col min="5" max="5" width="21.7265625" bestFit="1" customWidth="1"/>
    <col min="6" max="6" width="32" bestFit="1" customWidth="1"/>
    <col min="7" max="7" width="19.453125" bestFit="1" customWidth="1"/>
    <col min="8" max="8" width="16.08984375" customWidth="1"/>
    <col min="9" max="10" width="17.54296875" customWidth="1"/>
    <col min="11" max="11" width="16.1796875" customWidth="1"/>
    <col min="12" max="12" width="25.26953125" customWidth="1"/>
  </cols>
  <sheetData>
    <row r="1" spans="1:12" ht="18.5" x14ac:dyDescent="0.45">
      <c r="A1" s="2" t="s">
        <v>7</v>
      </c>
    </row>
    <row r="2" spans="1:12" x14ac:dyDescent="0.35">
      <c r="A2" s="1"/>
    </row>
    <row r="3" spans="1:12" ht="43.5" x14ac:dyDescent="0.35">
      <c r="A3" s="9" t="s">
        <v>11</v>
      </c>
      <c r="B3" s="9" t="s">
        <v>5</v>
      </c>
      <c r="C3" s="10" t="s">
        <v>77</v>
      </c>
      <c r="D3" s="30" t="s">
        <v>8</v>
      </c>
      <c r="E3" s="30" t="s">
        <v>9</v>
      </c>
      <c r="F3" s="30" t="s">
        <v>10</v>
      </c>
      <c r="G3" s="10" t="s">
        <v>71</v>
      </c>
      <c r="H3" s="31" t="s">
        <v>21</v>
      </c>
      <c r="I3" s="31" t="s">
        <v>22</v>
      </c>
      <c r="J3" s="31" t="s">
        <v>72</v>
      </c>
      <c r="K3" s="31" t="s">
        <v>18</v>
      </c>
      <c r="L3" s="31" t="s">
        <v>12</v>
      </c>
    </row>
    <row r="4" spans="1:12" x14ac:dyDescent="0.35">
      <c r="A4" s="13"/>
      <c r="B4" s="13" t="s">
        <v>74</v>
      </c>
      <c r="C4" s="6">
        <f>11730+5865</f>
        <v>17595</v>
      </c>
      <c r="D4" s="6">
        <v>40000</v>
      </c>
      <c r="E4" s="6">
        <v>0</v>
      </c>
      <c r="F4" s="6">
        <v>0</v>
      </c>
      <c r="G4" s="6">
        <v>25000</v>
      </c>
      <c r="H4" s="37">
        <f>G4*0.15</f>
        <v>3750</v>
      </c>
      <c r="I4" s="37">
        <f t="shared" ref="I4:I10" si="0">G4*0.15</f>
        <v>3750</v>
      </c>
      <c r="J4" s="6">
        <v>0</v>
      </c>
      <c r="K4" s="37">
        <f>SUM(C4:J4)</f>
        <v>90095</v>
      </c>
      <c r="L4" s="5">
        <v>0</v>
      </c>
    </row>
    <row r="5" spans="1:12" x14ac:dyDescent="0.35">
      <c r="A5" s="13"/>
      <c r="B5" s="13" t="s">
        <v>75</v>
      </c>
      <c r="C5" s="6">
        <v>0</v>
      </c>
      <c r="D5" s="6">
        <v>10000</v>
      </c>
      <c r="E5" s="6">
        <v>0</v>
      </c>
      <c r="F5" s="6">
        <v>0</v>
      </c>
      <c r="G5" s="6">
        <v>40000</v>
      </c>
      <c r="H5" s="37">
        <f t="shared" ref="H5:H10" si="1">G5*0.15</f>
        <v>6000</v>
      </c>
      <c r="I5" s="37">
        <f t="shared" si="0"/>
        <v>6000</v>
      </c>
      <c r="J5" s="6">
        <f>SUM(C5:I5)*0.02</f>
        <v>1240</v>
      </c>
      <c r="K5" s="37">
        <f t="shared" ref="K5:K10" si="2">SUM(C5:J5)</f>
        <v>63240</v>
      </c>
      <c r="L5" s="5">
        <v>0</v>
      </c>
    </row>
    <row r="6" spans="1:12" x14ac:dyDescent="0.35">
      <c r="A6" s="13"/>
      <c r="B6" s="13" t="s">
        <v>76</v>
      </c>
      <c r="C6" s="6">
        <v>0</v>
      </c>
      <c r="D6" s="6">
        <v>0</v>
      </c>
      <c r="E6" s="6">
        <v>0</v>
      </c>
      <c r="F6" s="6">
        <v>0</v>
      </c>
      <c r="G6" s="6">
        <v>0</v>
      </c>
      <c r="H6" s="37">
        <f t="shared" si="1"/>
        <v>0</v>
      </c>
      <c r="I6" s="37">
        <f t="shared" si="0"/>
        <v>0</v>
      </c>
      <c r="J6" s="6">
        <v>0</v>
      </c>
      <c r="K6" s="37">
        <f t="shared" si="2"/>
        <v>0</v>
      </c>
      <c r="L6" s="5">
        <v>0</v>
      </c>
    </row>
    <row r="7" spans="1:12" x14ac:dyDescent="0.35">
      <c r="A7" s="13"/>
      <c r="B7" s="13" t="s">
        <v>3</v>
      </c>
      <c r="C7" s="6">
        <v>0</v>
      </c>
      <c r="D7" s="6">
        <v>0</v>
      </c>
      <c r="E7" s="6">
        <v>0</v>
      </c>
      <c r="F7" s="6">
        <v>0</v>
      </c>
      <c r="G7" s="6">
        <v>0</v>
      </c>
      <c r="H7" s="37">
        <f t="shared" si="1"/>
        <v>0</v>
      </c>
      <c r="I7" s="37">
        <f t="shared" si="0"/>
        <v>0</v>
      </c>
      <c r="J7" s="6">
        <v>0</v>
      </c>
      <c r="K7" s="37">
        <f t="shared" si="2"/>
        <v>0</v>
      </c>
      <c r="L7" s="5">
        <v>0</v>
      </c>
    </row>
    <row r="8" spans="1:12" x14ac:dyDescent="0.35">
      <c r="A8" s="13"/>
      <c r="B8" s="13" t="s">
        <v>3</v>
      </c>
      <c r="C8" s="6">
        <v>0</v>
      </c>
      <c r="D8" s="6">
        <v>0</v>
      </c>
      <c r="E8" s="6">
        <v>0</v>
      </c>
      <c r="F8" s="6">
        <v>0</v>
      </c>
      <c r="G8" s="6">
        <v>0</v>
      </c>
      <c r="H8" s="37">
        <f t="shared" si="1"/>
        <v>0</v>
      </c>
      <c r="I8" s="37">
        <f t="shared" si="0"/>
        <v>0</v>
      </c>
      <c r="J8" s="6">
        <v>0</v>
      </c>
      <c r="K8" s="37">
        <f t="shared" si="2"/>
        <v>0</v>
      </c>
      <c r="L8" s="5">
        <v>0</v>
      </c>
    </row>
    <row r="9" spans="1:12" x14ac:dyDescent="0.35">
      <c r="A9" s="13"/>
      <c r="B9" s="13" t="s">
        <v>19</v>
      </c>
      <c r="C9" s="6">
        <v>0</v>
      </c>
      <c r="D9" s="6">
        <v>0</v>
      </c>
      <c r="E9" s="6">
        <v>0</v>
      </c>
      <c r="F9" s="6">
        <v>0</v>
      </c>
      <c r="G9" s="6">
        <v>0</v>
      </c>
      <c r="H9" s="37">
        <f t="shared" si="1"/>
        <v>0</v>
      </c>
      <c r="I9" s="37">
        <f t="shared" si="0"/>
        <v>0</v>
      </c>
      <c r="J9" s="6">
        <v>0</v>
      </c>
      <c r="K9" s="37">
        <f t="shared" si="2"/>
        <v>0</v>
      </c>
      <c r="L9" s="5">
        <v>0</v>
      </c>
    </row>
    <row r="10" spans="1:12" x14ac:dyDescent="0.35">
      <c r="A10" s="13" t="s">
        <v>6</v>
      </c>
      <c r="B10" s="13" t="s">
        <v>20</v>
      </c>
      <c r="C10" s="6">
        <v>0</v>
      </c>
      <c r="D10" s="6">
        <v>0</v>
      </c>
      <c r="E10" s="6">
        <v>0</v>
      </c>
      <c r="F10" s="6">
        <v>0</v>
      </c>
      <c r="G10" s="6">
        <v>0</v>
      </c>
      <c r="H10" s="37">
        <f t="shared" si="1"/>
        <v>0</v>
      </c>
      <c r="I10" s="37">
        <f t="shared" si="0"/>
        <v>0</v>
      </c>
      <c r="J10" s="6">
        <v>0</v>
      </c>
      <c r="K10" s="37">
        <f t="shared" si="2"/>
        <v>0</v>
      </c>
      <c r="L10" s="5">
        <v>0</v>
      </c>
    </row>
    <row r="11" spans="1:12" x14ac:dyDescent="0.35">
      <c r="A11" s="11" t="s">
        <v>17</v>
      </c>
      <c r="B11" s="11" t="s">
        <v>4</v>
      </c>
      <c r="C11" s="12">
        <f t="shared" ref="C11:K11" si="3">SUM(C4:C10)</f>
        <v>17595</v>
      </c>
      <c r="D11" s="12">
        <f t="shared" si="3"/>
        <v>50000</v>
      </c>
      <c r="E11" s="12">
        <f t="shared" si="3"/>
        <v>0</v>
      </c>
      <c r="F11" s="12">
        <f t="shared" si="3"/>
        <v>0</v>
      </c>
      <c r="G11" s="12">
        <f t="shared" si="3"/>
        <v>65000</v>
      </c>
      <c r="H11" s="12">
        <f t="shared" si="3"/>
        <v>9750</v>
      </c>
      <c r="I11" s="12">
        <f t="shared" si="3"/>
        <v>9750</v>
      </c>
      <c r="J11" s="12">
        <f t="shared" si="3"/>
        <v>1240</v>
      </c>
      <c r="K11" s="12">
        <f t="shared" si="3"/>
        <v>153335</v>
      </c>
      <c r="L11" s="12"/>
    </row>
    <row r="13" spans="1:12" x14ac:dyDescent="0.35">
      <c r="J13" t="s">
        <v>73</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28"/>
  <sheetViews>
    <sheetView workbookViewId="0">
      <selection activeCell="D4" sqref="D4"/>
    </sheetView>
  </sheetViews>
  <sheetFormatPr defaultRowHeight="14.5" x14ac:dyDescent="0.35"/>
  <cols>
    <col min="1" max="1" width="13.36328125" bestFit="1" customWidth="1"/>
    <col min="2" max="2" width="19.7265625" customWidth="1"/>
    <col min="8" max="8" width="30.81640625" customWidth="1"/>
    <col min="9" max="9" width="34.453125" customWidth="1"/>
    <col min="10" max="10" width="16" bestFit="1" customWidth="1"/>
    <col min="11" max="11" width="12.453125" customWidth="1"/>
  </cols>
  <sheetData>
    <row r="1" spans="1:11" x14ac:dyDescent="0.35">
      <c r="A1" s="8" t="s">
        <v>97</v>
      </c>
      <c r="B1" t="s">
        <v>96</v>
      </c>
    </row>
    <row r="3" spans="1:11" x14ac:dyDescent="0.35">
      <c r="A3" s="8" t="s">
        <v>24</v>
      </c>
      <c r="B3" t="s">
        <v>16</v>
      </c>
    </row>
    <row r="5" spans="1:11" x14ac:dyDescent="0.35">
      <c r="A5" t="s">
        <v>26</v>
      </c>
    </row>
    <row r="6" spans="1:11" ht="15" thickBot="1" x14ac:dyDescent="0.4"/>
    <row r="7" spans="1:11" ht="72.75" customHeight="1" thickBot="1" x14ac:dyDescent="0.4">
      <c r="A7" s="49"/>
      <c r="B7" s="50"/>
      <c r="C7" s="15" t="s">
        <v>27</v>
      </c>
      <c r="D7" s="14" t="s">
        <v>49</v>
      </c>
      <c r="E7" s="15" t="s">
        <v>50</v>
      </c>
      <c r="I7" s="4" t="s">
        <v>25</v>
      </c>
      <c r="J7" s="3" t="s">
        <v>14</v>
      </c>
      <c r="K7" s="4" t="s">
        <v>15</v>
      </c>
    </row>
    <row r="8" spans="1:11" ht="15" thickBot="1" x14ac:dyDescent="0.4">
      <c r="A8" s="45" t="s">
        <v>28</v>
      </c>
      <c r="B8" s="46"/>
      <c r="C8" s="16" t="s">
        <v>29</v>
      </c>
      <c r="D8" s="25" t="s">
        <v>29</v>
      </c>
      <c r="E8" s="16" t="s">
        <v>29</v>
      </c>
      <c r="I8" s="5"/>
      <c r="J8" s="6"/>
      <c r="K8" s="37">
        <f>I8*J8</f>
        <v>0</v>
      </c>
    </row>
    <row r="9" spans="1:11" ht="15" thickBot="1" x14ac:dyDescent="0.4">
      <c r="A9" s="17" t="s">
        <v>30</v>
      </c>
      <c r="B9" s="18" t="s">
        <v>31</v>
      </c>
      <c r="C9" s="28" t="s">
        <v>32</v>
      </c>
      <c r="D9" s="26" t="s">
        <v>51</v>
      </c>
      <c r="E9" s="28" t="s">
        <v>52</v>
      </c>
      <c r="I9" s="5"/>
      <c r="J9" s="6"/>
      <c r="K9" s="37">
        <f t="shared" ref="K9:K13" si="0">I9*J9</f>
        <v>0</v>
      </c>
    </row>
    <row r="10" spans="1:11" ht="15" thickBot="1" x14ac:dyDescent="0.4">
      <c r="A10" s="19" t="s">
        <v>33</v>
      </c>
      <c r="B10" s="20" t="s">
        <v>34</v>
      </c>
      <c r="C10" s="29" t="s">
        <v>35</v>
      </c>
      <c r="D10" s="27" t="s">
        <v>53</v>
      </c>
      <c r="E10" s="29" t="s">
        <v>54</v>
      </c>
      <c r="I10" s="5"/>
      <c r="J10" s="6"/>
      <c r="K10" s="37">
        <f t="shared" si="0"/>
        <v>0</v>
      </c>
    </row>
    <row r="11" spans="1:11" ht="15" thickBot="1" x14ac:dyDescent="0.4">
      <c r="A11" s="17" t="s">
        <v>36</v>
      </c>
      <c r="B11" s="18" t="s">
        <v>37</v>
      </c>
      <c r="C11" s="28" t="s">
        <v>38</v>
      </c>
      <c r="D11" s="26" t="s">
        <v>55</v>
      </c>
      <c r="E11" s="28" t="s">
        <v>56</v>
      </c>
      <c r="I11" s="5"/>
      <c r="J11" s="6"/>
      <c r="K11" s="37">
        <f t="shared" si="0"/>
        <v>0</v>
      </c>
    </row>
    <row r="12" spans="1:11" x14ac:dyDescent="0.35">
      <c r="I12" s="5"/>
      <c r="J12" s="6"/>
      <c r="K12" s="37">
        <f t="shared" si="0"/>
        <v>0</v>
      </c>
    </row>
    <row r="13" spans="1:11" x14ac:dyDescent="0.35">
      <c r="A13" s="47" t="s">
        <v>39</v>
      </c>
      <c r="B13" s="48"/>
      <c r="C13" s="48"/>
      <c r="D13" s="48"/>
      <c r="E13" s="48"/>
      <c r="F13" s="48"/>
      <c r="G13" s="48"/>
      <c r="I13" s="6"/>
      <c r="J13" s="6"/>
      <c r="K13" s="37">
        <f t="shared" si="0"/>
        <v>0</v>
      </c>
    </row>
    <row r="14" spans="1:11" x14ac:dyDescent="0.35">
      <c r="I14" s="7" t="s">
        <v>13</v>
      </c>
      <c r="J14" s="6"/>
      <c r="K14" s="37">
        <f>SUM(K8:K13)</f>
        <v>0</v>
      </c>
    </row>
    <row r="15" spans="1:11" ht="16.5" customHeight="1" thickBot="1" x14ac:dyDescent="0.4">
      <c r="A15" s="21" t="s">
        <v>40</v>
      </c>
    </row>
    <row r="16" spans="1:11" ht="15" thickBot="1" x14ac:dyDescent="0.4">
      <c r="A16" s="49"/>
      <c r="B16" s="50"/>
      <c r="C16" s="15" t="s">
        <v>27</v>
      </c>
      <c r="D16" s="14" t="s">
        <v>49</v>
      </c>
      <c r="E16" s="15" t="s">
        <v>50</v>
      </c>
    </row>
    <row r="17" spans="1:7" ht="15" thickBot="1" x14ac:dyDescent="0.4">
      <c r="A17" s="45" t="s">
        <v>28</v>
      </c>
      <c r="B17" s="46"/>
      <c r="C17" s="16" t="s">
        <v>29</v>
      </c>
      <c r="D17" s="25" t="s">
        <v>29</v>
      </c>
      <c r="E17" s="16" t="s">
        <v>29</v>
      </c>
    </row>
    <row r="18" spans="1:7" ht="29.5" thickBot="1" x14ac:dyDescent="0.4">
      <c r="A18" s="17" t="s">
        <v>30</v>
      </c>
      <c r="B18" s="18" t="s">
        <v>69</v>
      </c>
      <c r="C18" s="28" t="s">
        <v>41</v>
      </c>
      <c r="D18" s="26" t="s">
        <v>57</v>
      </c>
      <c r="E18" s="28" t="s">
        <v>58</v>
      </c>
    </row>
    <row r="19" spans="1:7" ht="29.5" thickBot="1" x14ac:dyDescent="0.4">
      <c r="A19" s="19" t="s">
        <v>33</v>
      </c>
      <c r="B19" s="20" t="s">
        <v>68</v>
      </c>
      <c r="C19" s="29" t="s">
        <v>42</v>
      </c>
      <c r="D19" s="27" t="s">
        <v>59</v>
      </c>
      <c r="E19" s="29" t="s">
        <v>60</v>
      </c>
    </row>
    <row r="20" spans="1:7" ht="29.5" thickBot="1" x14ac:dyDescent="0.4">
      <c r="A20" s="17" t="s">
        <v>36</v>
      </c>
      <c r="B20" s="18" t="s">
        <v>70</v>
      </c>
      <c r="C20" s="28" t="s">
        <v>43</v>
      </c>
      <c r="D20" s="26" t="s">
        <v>61</v>
      </c>
      <c r="E20" s="28" t="s">
        <v>62</v>
      </c>
    </row>
    <row r="21" spans="1:7" x14ac:dyDescent="0.35">
      <c r="A21" s="22"/>
      <c r="B21" s="23"/>
      <c r="C21" s="24"/>
    </row>
    <row r="22" spans="1:7" x14ac:dyDescent="0.35">
      <c r="A22" s="47" t="s">
        <v>48</v>
      </c>
      <c r="B22" s="48"/>
      <c r="C22" s="48"/>
      <c r="D22" s="48"/>
      <c r="E22" s="48"/>
      <c r="F22" s="48"/>
      <c r="G22" s="48"/>
    </row>
    <row r="23" spans="1:7" ht="15" thickBot="1" x14ac:dyDescent="0.4"/>
    <row r="24" spans="1:7" ht="15" thickBot="1" x14ac:dyDescent="0.4">
      <c r="A24" s="49"/>
      <c r="B24" s="50"/>
      <c r="C24" s="15" t="s">
        <v>27</v>
      </c>
      <c r="D24" s="14" t="s">
        <v>49</v>
      </c>
      <c r="E24" s="15" t="s">
        <v>50</v>
      </c>
    </row>
    <row r="25" spans="1:7" ht="15" thickBot="1" x14ac:dyDescent="0.4">
      <c r="A25" s="45" t="s">
        <v>28</v>
      </c>
      <c r="B25" s="46"/>
      <c r="C25" s="16" t="s">
        <v>29</v>
      </c>
      <c r="D25" s="25" t="s">
        <v>29</v>
      </c>
      <c r="E25" s="16" t="s">
        <v>29</v>
      </c>
    </row>
    <row r="26" spans="1:7" ht="15" thickBot="1" x14ac:dyDescent="0.4">
      <c r="A26" s="17" t="s">
        <v>30</v>
      </c>
      <c r="B26" s="18" t="s">
        <v>31</v>
      </c>
      <c r="C26" s="28" t="s">
        <v>44</v>
      </c>
      <c r="D26" s="26" t="s">
        <v>63</v>
      </c>
      <c r="E26" s="28" t="s">
        <v>64</v>
      </c>
    </row>
    <row r="27" spans="1:7" ht="15" thickBot="1" x14ac:dyDescent="0.4">
      <c r="A27" s="19" t="s">
        <v>33</v>
      </c>
      <c r="B27" s="20" t="s">
        <v>45</v>
      </c>
      <c r="C27" s="29" t="s">
        <v>46</v>
      </c>
      <c r="D27" s="27" t="s">
        <v>65</v>
      </c>
      <c r="E27" s="29" t="s">
        <v>66</v>
      </c>
    </row>
    <row r="28" spans="1:7" ht="15" thickBot="1" x14ac:dyDescent="0.4">
      <c r="A28" s="17" t="s">
        <v>36</v>
      </c>
      <c r="B28" s="18" t="s">
        <v>37</v>
      </c>
      <c r="C28" s="28" t="s">
        <v>47</v>
      </c>
      <c r="D28" s="26" t="s">
        <v>67</v>
      </c>
      <c r="E28" s="28" t="s">
        <v>54</v>
      </c>
    </row>
  </sheetData>
  <mergeCells count="8">
    <mergeCell ref="A25:B25"/>
    <mergeCell ref="A22:G22"/>
    <mergeCell ref="A7:B7"/>
    <mergeCell ref="A8:B8"/>
    <mergeCell ref="A13:G13"/>
    <mergeCell ref="A16:B16"/>
    <mergeCell ref="A17:B17"/>
    <mergeCell ref="A24:B2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50E24F-078A-4863-9607-19C7F38AD99A}">
  <dimension ref="A1:L13"/>
  <sheetViews>
    <sheetView workbookViewId="0">
      <selection activeCell="J5" sqref="J5"/>
    </sheetView>
  </sheetViews>
  <sheetFormatPr defaultRowHeight="14.5" x14ac:dyDescent="0.35"/>
  <cols>
    <col min="1" max="1" width="35.54296875" bestFit="1" customWidth="1"/>
    <col min="2" max="2" width="14.26953125" bestFit="1" customWidth="1"/>
    <col min="3" max="3" width="14.26953125" customWidth="1"/>
    <col min="4" max="4" width="25.7265625" bestFit="1" customWidth="1"/>
    <col min="5" max="5" width="21.7265625" bestFit="1" customWidth="1"/>
    <col min="6" max="6" width="32" bestFit="1" customWidth="1"/>
    <col min="7" max="7" width="19.453125" bestFit="1" customWidth="1"/>
    <col min="8" max="8" width="16.08984375" customWidth="1"/>
    <col min="9" max="10" width="17.54296875" customWidth="1"/>
    <col min="11" max="11" width="16.1796875" customWidth="1"/>
    <col min="12" max="12" width="25.26953125" customWidth="1"/>
  </cols>
  <sheetData>
    <row r="1" spans="1:12" ht="18.5" x14ac:dyDescent="0.45">
      <c r="A1" s="2" t="s">
        <v>7</v>
      </c>
    </row>
    <row r="2" spans="1:12" x14ac:dyDescent="0.35">
      <c r="A2" s="1"/>
    </row>
    <row r="3" spans="1:12" ht="43.5" x14ac:dyDescent="0.35">
      <c r="A3" s="9" t="s">
        <v>11</v>
      </c>
      <c r="B3" s="9" t="s">
        <v>5</v>
      </c>
      <c r="C3" s="31" t="s">
        <v>77</v>
      </c>
      <c r="D3" s="32" t="s">
        <v>8</v>
      </c>
      <c r="E3" s="32" t="s">
        <v>9</v>
      </c>
      <c r="F3" s="32" t="s">
        <v>10</v>
      </c>
      <c r="G3" s="31" t="s">
        <v>94</v>
      </c>
      <c r="H3" s="31" t="s">
        <v>21</v>
      </c>
      <c r="I3" s="31" t="s">
        <v>22</v>
      </c>
      <c r="J3" s="31" t="s">
        <v>72</v>
      </c>
      <c r="K3" s="31" t="s">
        <v>18</v>
      </c>
      <c r="L3" s="31" t="s">
        <v>12</v>
      </c>
    </row>
    <row r="4" spans="1:12" x14ac:dyDescent="0.35">
      <c r="A4" s="13"/>
      <c r="B4" s="13" t="s">
        <v>0</v>
      </c>
      <c r="C4" s="6">
        <f>11730+5865</f>
        <v>17595</v>
      </c>
      <c r="D4" s="6">
        <v>10000</v>
      </c>
      <c r="E4" s="6">
        <v>0</v>
      </c>
      <c r="F4" s="6">
        <v>50000</v>
      </c>
      <c r="G4" s="37">
        <f>SUM(D4:F4)*0.2</f>
        <v>12000</v>
      </c>
      <c r="H4" s="37">
        <f>G4*0.15</f>
        <v>1800</v>
      </c>
      <c r="I4" s="37">
        <f>G4*0.15</f>
        <v>1800</v>
      </c>
      <c r="J4" s="51">
        <v>0</v>
      </c>
      <c r="K4" s="37">
        <f>SUM(C4:J4)</f>
        <v>93195</v>
      </c>
      <c r="L4" s="5">
        <v>0</v>
      </c>
    </row>
    <row r="5" spans="1:12" x14ac:dyDescent="0.35">
      <c r="A5" s="13"/>
      <c r="B5" s="13" t="s">
        <v>75</v>
      </c>
      <c r="C5" s="6">
        <v>0</v>
      </c>
      <c r="D5" s="6">
        <v>20000</v>
      </c>
      <c r="E5" s="6">
        <v>35000</v>
      </c>
      <c r="F5" s="6">
        <v>0</v>
      </c>
      <c r="G5" s="37">
        <f t="shared" ref="G5:G10" si="0">SUM(D5:F5)*0.2</f>
        <v>11000</v>
      </c>
      <c r="H5" s="37">
        <f t="shared" ref="H5:H10" si="1">G5*0.15</f>
        <v>1650</v>
      </c>
      <c r="I5" s="37">
        <f t="shared" ref="I5:I10" si="2">G5*0.15</f>
        <v>1650</v>
      </c>
      <c r="J5" s="37">
        <f>SUM(C5:I5)*0.02</f>
        <v>1386</v>
      </c>
      <c r="K5" s="37">
        <f t="shared" ref="K5:K10" si="3">SUM(C5:J5)</f>
        <v>70686</v>
      </c>
      <c r="L5" s="5">
        <v>0</v>
      </c>
    </row>
    <row r="6" spans="1:12" x14ac:dyDescent="0.35">
      <c r="A6" s="13"/>
      <c r="B6" s="13" t="s">
        <v>2</v>
      </c>
      <c r="C6" s="6">
        <v>0</v>
      </c>
      <c r="D6" s="6">
        <v>0</v>
      </c>
      <c r="E6" s="6">
        <v>0</v>
      </c>
      <c r="F6" s="6">
        <v>0</v>
      </c>
      <c r="G6" s="37">
        <f t="shared" si="0"/>
        <v>0</v>
      </c>
      <c r="H6" s="37">
        <f t="shared" si="1"/>
        <v>0</v>
      </c>
      <c r="I6" s="37">
        <f t="shared" si="2"/>
        <v>0</v>
      </c>
      <c r="J6" s="51">
        <v>0</v>
      </c>
      <c r="K6" s="37">
        <f t="shared" si="3"/>
        <v>0</v>
      </c>
      <c r="L6" s="5">
        <v>0</v>
      </c>
    </row>
    <row r="7" spans="1:12" x14ac:dyDescent="0.35">
      <c r="A7" s="13"/>
      <c r="B7" s="13" t="s">
        <v>3</v>
      </c>
      <c r="C7" s="6">
        <v>0</v>
      </c>
      <c r="D7" s="6">
        <v>0</v>
      </c>
      <c r="E7" s="6">
        <v>0</v>
      </c>
      <c r="F7" s="6">
        <v>0</v>
      </c>
      <c r="G7" s="37">
        <f t="shared" si="0"/>
        <v>0</v>
      </c>
      <c r="H7" s="37">
        <f t="shared" si="1"/>
        <v>0</v>
      </c>
      <c r="I7" s="37">
        <f t="shared" si="2"/>
        <v>0</v>
      </c>
      <c r="J7" s="51">
        <v>0</v>
      </c>
      <c r="K7" s="37">
        <f t="shared" si="3"/>
        <v>0</v>
      </c>
      <c r="L7" s="5">
        <v>0</v>
      </c>
    </row>
    <row r="8" spans="1:12" x14ac:dyDescent="0.35">
      <c r="A8" s="13"/>
      <c r="B8" s="13" t="s">
        <v>3</v>
      </c>
      <c r="C8" s="6">
        <v>0</v>
      </c>
      <c r="D8" s="6">
        <v>0</v>
      </c>
      <c r="E8" s="6">
        <v>0</v>
      </c>
      <c r="F8" s="6">
        <v>0</v>
      </c>
      <c r="G8" s="37">
        <f t="shared" si="0"/>
        <v>0</v>
      </c>
      <c r="H8" s="37">
        <f t="shared" si="1"/>
        <v>0</v>
      </c>
      <c r="I8" s="37">
        <f t="shared" si="2"/>
        <v>0</v>
      </c>
      <c r="J8" s="51">
        <v>0</v>
      </c>
      <c r="K8" s="37">
        <f t="shared" si="3"/>
        <v>0</v>
      </c>
      <c r="L8" s="5">
        <v>0</v>
      </c>
    </row>
    <row r="9" spans="1:12" x14ac:dyDescent="0.35">
      <c r="A9" s="13"/>
      <c r="B9" s="13" t="s">
        <v>19</v>
      </c>
      <c r="C9" s="6">
        <v>0</v>
      </c>
      <c r="D9" s="6">
        <v>0</v>
      </c>
      <c r="E9" s="6">
        <v>0</v>
      </c>
      <c r="F9" s="6">
        <v>0</v>
      </c>
      <c r="G9" s="37">
        <f t="shared" si="0"/>
        <v>0</v>
      </c>
      <c r="H9" s="37">
        <f t="shared" si="1"/>
        <v>0</v>
      </c>
      <c r="I9" s="37">
        <f t="shared" si="2"/>
        <v>0</v>
      </c>
      <c r="J9" s="51">
        <v>0</v>
      </c>
      <c r="K9" s="37">
        <f t="shared" si="3"/>
        <v>0</v>
      </c>
      <c r="L9" s="5">
        <v>0</v>
      </c>
    </row>
    <row r="10" spans="1:12" x14ac:dyDescent="0.35">
      <c r="A10" s="13" t="s">
        <v>6</v>
      </c>
      <c r="B10" s="13" t="s">
        <v>20</v>
      </c>
      <c r="C10" s="6">
        <v>0</v>
      </c>
      <c r="D10" s="6">
        <v>0</v>
      </c>
      <c r="E10" s="6">
        <v>0</v>
      </c>
      <c r="F10" s="6">
        <v>0</v>
      </c>
      <c r="G10" s="37">
        <f t="shared" si="0"/>
        <v>0</v>
      </c>
      <c r="H10" s="37">
        <f t="shared" si="1"/>
        <v>0</v>
      </c>
      <c r="I10" s="37">
        <f t="shared" si="2"/>
        <v>0</v>
      </c>
      <c r="J10" s="51">
        <v>0</v>
      </c>
      <c r="K10" s="37">
        <f t="shared" si="3"/>
        <v>0</v>
      </c>
      <c r="L10" s="5">
        <v>0</v>
      </c>
    </row>
    <row r="11" spans="1:12" x14ac:dyDescent="0.35">
      <c r="A11" s="11" t="s">
        <v>17</v>
      </c>
      <c r="B11" s="11" t="s">
        <v>4</v>
      </c>
      <c r="C11" s="12">
        <f>SUM(C4:C10)</f>
        <v>17595</v>
      </c>
      <c r="D11" s="12">
        <f>SUM(D4:D10)</f>
        <v>30000</v>
      </c>
      <c r="E11" s="12">
        <f>SUM(E4:E10)</f>
        <v>35000</v>
      </c>
      <c r="F11" s="12">
        <f>SUM(D11:E11)</f>
        <v>65000</v>
      </c>
      <c r="G11" s="12">
        <f>SUM(G4:G10)</f>
        <v>23000</v>
      </c>
      <c r="H11" s="12">
        <f>SUM(H4:H10)</f>
        <v>3450</v>
      </c>
      <c r="I11" s="12">
        <f>SUM(I4:I10)</f>
        <v>3450</v>
      </c>
      <c r="J11" s="12">
        <f>SUM(J4:J10)</f>
        <v>1386</v>
      </c>
      <c r="K11" s="12">
        <f>SUM(D11:I11)</f>
        <v>159900</v>
      </c>
      <c r="L11" s="12"/>
    </row>
    <row r="13" spans="1:12" x14ac:dyDescent="0.35">
      <c r="J13" t="s">
        <v>73</v>
      </c>
    </row>
  </sheetData>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
  <sheetViews>
    <sheetView workbookViewId="0">
      <selection activeCell="F4" sqref="F4"/>
    </sheetView>
  </sheetViews>
  <sheetFormatPr defaultRowHeight="14.5" x14ac:dyDescent="0.35"/>
  <cols>
    <col min="1" max="1" width="35.54296875" bestFit="1" customWidth="1"/>
    <col min="2" max="2" width="14.26953125" bestFit="1" customWidth="1"/>
    <col min="3" max="3" width="14.26953125" customWidth="1"/>
    <col min="4" max="4" width="19.453125" bestFit="1" customWidth="1"/>
    <col min="5" max="5" width="16.81640625" customWidth="1"/>
    <col min="6" max="6" width="16.1796875" customWidth="1"/>
    <col min="7" max="7" width="25.26953125" customWidth="1"/>
  </cols>
  <sheetData>
    <row r="1" spans="1:7" ht="18.5" x14ac:dyDescent="0.45">
      <c r="A1" s="2" t="s">
        <v>7</v>
      </c>
    </row>
    <row r="2" spans="1:7" x14ac:dyDescent="0.35">
      <c r="A2" s="1"/>
    </row>
    <row r="3" spans="1:7" ht="43.5" x14ac:dyDescent="0.35">
      <c r="A3" s="9" t="s">
        <v>11</v>
      </c>
      <c r="B3" s="9" t="s">
        <v>5</v>
      </c>
      <c r="C3" s="31" t="s">
        <v>77</v>
      </c>
      <c r="D3" s="31" t="s">
        <v>71</v>
      </c>
      <c r="E3" s="31" t="s">
        <v>23</v>
      </c>
      <c r="F3" s="31" t="s">
        <v>18</v>
      </c>
      <c r="G3" s="31" t="s">
        <v>12</v>
      </c>
    </row>
    <row r="4" spans="1:7" x14ac:dyDescent="0.35">
      <c r="A4" s="13"/>
      <c r="B4" s="13" t="s">
        <v>0</v>
      </c>
      <c r="C4" s="6">
        <f>11730+5865</f>
        <v>17595</v>
      </c>
      <c r="D4" s="6">
        <v>100000</v>
      </c>
      <c r="E4" s="37">
        <f>D4*0.4</f>
        <v>40000</v>
      </c>
      <c r="F4" s="37">
        <f>SUM(C4:E4)</f>
        <v>157595</v>
      </c>
      <c r="G4" s="5">
        <v>0</v>
      </c>
    </row>
    <row r="5" spans="1:7" x14ac:dyDescent="0.35">
      <c r="A5" s="13"/>
      <c r="B5" s="13" t="s">
        <v>1</v>
      </c>
      <c r="C5" s="6">
        <v>0</v>
      </c>
      <c r="D5" s="6">
        <v>0</v>
      </c>
      <c r="E5" s="37">
        <f t="shared" ref="E5:E10" si="0">D5*0.4</f>
        <v>0</v>
      </c>
      <c r="F5" s="37">
        <f t="shared" ref="F5:F10" si="1">SUM(C5:E5)</f>
        <v>0</v>
      </c>
      <c r="G5" s="5">
        <v>0</v>
      </c>
    </row>
    <row r="6" spans="1:7" x14ac:dyDescent="0.35">
      <c r="A6" s="13"/>
      <c r="B6" s="13" t="s">
        <v>2</v>
      </c>
      <c r="C6" s="6">
        <v>0</v>
      </c>
      <c r="D6" s="6">
        <v>0</v>
      </c>
      <c r="E6" s="37">
        <f t="shared" si="0"/>
        <v>0</v>
      </c>
      <c r="F6" s="37">
        <f t="shared" si="1"/>
        <v>0</v>
      </c>
      <c r="G6" s="5">
        <v>0</v>
      </c>
    </row>
    <row r="7" spans="1:7" x14ac:dyDescent="0.35">
      <c r="A7" s="13"/>
      <c r="B7" s="13" t="s">
        <v>3</v>
      </c>
      <c r="C7" s="6">
        <v>0</v>
      </c>
      <c r="D7" s="6">
        <v>0</v>
      </c>
      <c r="E7" s="37">
        <f t="shared" si="0"/>
        <v>0</v>
      </c>
      <c r="F7" s="37">
        <f t="shared" si="1"/>
        <v>0</v>
      </c>
      <c r="G7" s="5">
        <v>0</v>
      </c>
    </row>
    <row r="8" spans="1:7" x14ac:dyDescent="0.35">
      <c r="A8" s="13"/>
      <c r="B8" s="13" t="s">
        <v>3</v>
      </c>
      <c r="C8" s="6">
        <v>0</v>
      </c>
      <c r="D8" s="6">
        <v>0</v>
      </c>
      <c r="E8" s="37">
        <f t="shared" si="0"/>
        <v>0</v>
      </c>
      <c r="F8" s="37">
        <f t="shared" si="1"/>
        <v>0</v>
      </c>
      <c r="G8" s="5">
        <v>0</v>
      </c>
    </row>
    <row r="9" spans="1:7" x14ac:dyDescent="0.35">
      <c r="A9" s="13"/>
      <c r="B9" s="13" t="s">
        <v>19</v>
      </c>
      <c r="C9" s="6">
        <v>0</v>
      </c>
      <c r="D9" s="6">
        <v>0</v>
      </c>
      <c r="E9" s="37">
        <f t="shared" si="0"/>
        <v>0</v>
      </c>
      <c r="F9" s="37">
        <f t="shared" si="1"/>
        <v>0</v>
      </c>
      <c r="G9" s="5">
        <v>0</v>
      </c>
    </row>
    <row r="10" spans="1:7" x14ac:dyDescent="0.35">
      <c r="A10" s="13" t="s">
        <v>6</v>
      </c>
      <c r="B10" s="13" t="s">
        <v>20</v>
      </c>
      <c r="C10" s="6">
        <v>0</v>
      </c>
      <c r="D10" s="6">
        <v>0</v>
      </c>
      <c r="E10" s="37">
        <f t="shared" si="0"/>
        <v>0</v>
      </c>
      <c r="F10" s="37">
        <f t="shared" si="1"/>
        <v>0</v>
      </c>
      <c r="G10" s="5">
        <v>0</v>
      </c>
    </row>
    <row r="11" spans="1:7" x14ac:dyDescent="0.35">
      <c r="A11" s="11" t="s">
        <v>17</v>
      </c>
      <c r="B11" s="11" t="s">
        <v>4</v>
      </c>
      <c r="C11" s="12">
        <f>SUM(C4:C10)</f>
        <v>17595</v>
      </c>
      <c r="D11" s="12">
        <f>SUM(D4:D10)</f>
        <v>100000</v>
      </c>
      <c r="E11" s="12">
        <f>SUM(E4:E10)</f>
        <v>40000</v>
      </c>
      <c r="F11" s="12">
        <f>SUM(D11:D11)</f>
        <v>100000</v>
      </c>
      <c r="G11" s="12"/>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General Information</vt:lpstr>
      <vt:lpstr>Calculation table option 1</vt:lpstr>
      <vt:lpstr>Instructions SSUC Staff</vt:lpstr>
      <vt:lpstr>Calculation table option 2</vt:lpstr>
      <vt:lpstr>Calculation table option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Utente</cp:lastModifiedBy>
  <dcterms:created xsi:type="dcterms:W3CDTF">2022-11-24T20:48:59Z</dcterms:created>
  <dcterms:modified xsi:type="dcterms:W3CDTF">2024-05-22T08:02:07Z</dcterms:modified>
</cp:coreProperties>
</file>